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DT110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9" i="2" l="1"/>
  <c r="J59" i="2"/>
  <c r="N57" i="2"/>
  <c r="N56" i="2"/>
  <c r="N55" i="2"/>
  <c r="M54" i="2"/>
  <c r="N54" i="2" s="1"/>
  <c r="M53" i="2"/>
  <c r="H59" i="2" s="1"/>
  <c r="M52" i="2"/>
  <c r="G59" i="2" s="1"/>
  <c r="M51" i="2"/>
  <c r="F59" i="2" s="1"/>
  <c r="M50" i="2"/>
  <c r="E59" i="2" s="1"/>
  <c r="M46" i="2"/>
  <c r="I46" i="2"/>
  <c r="H46" i="2"/>
  <c r="G46" i="2"/>
  <c r="F46" i="2"/>
  <c r="N44" i="2"/>
  <c r="N43" i="2"/>
  <c r="N42" i="2"/>
  <c r="N41" i="2"/>
  <c r="M37" i="2"/>
  <c r="L37" i="2"/>
  <c r="K37" i="2"/>
  <c r="J37" i="2"/>
  <c r="I37" i="2"/>
  <c r="H37" i="2"/>
  <c r="G37" i="2"/>
  <c r="F37" i="2"/>
  <c r="E37" i="2"/>
  <c r="D33" i="2"/>
  <c r="D34" i="2" s="1"/>
  <c r="N32" i="2"/>
  <c r="N31" i="2"/>
  <c r="N30" i="2"/>
  <c r="N29" i="2"/>
  <c r="N28" i="2"/>
  <c r="N27" i="2"/>
  <c r="M23" i="2"/>
  <c r="K23" i="2"/>
  <c r="J23" i="2"/>
  <c r="I23" i="2"/>
  <c r="H23" i="2"/>
  <c r="G23" i="2"/>
  <c r="F23" i="2"/>
  <c r="N21" i="2"/>
  <c r="N20" i="2"/>
  <c r="N19" i="2"/>
  <c r="N18" i="2"/>
  <c r="N17" i="2"/>
  <c r="N16" i="2"/>
  <c r="M12" i="2"/>
  <c r="L12" i="2"/>
  <c r="K12" i="2"/>
  <c r="J12" i="2"/>
  <c r="I12" i="2"/>
  <c r="H12" i="2"/>
  <c r="G12" i="2"/>
  <c r="F12" i="2"/>
  <c r="E12" i="2"/>
  <c r="N10" i="2"/>
  <c r="N9" i="2"/>
  <c r="N8" i="2"/>
  <c r="N7" i="2"/>
  <c r="N6" i="2"/>
  <c r="N5" i="2"/>
  <c r="N4" i="2"/>
  <c r="N3" i="2"/>
  <c r="D3" i="2"/>
  <c r="C4" i="2" s="1"/>
  <c r="N37" i="2" l="1"/>
  <c r="I59" i="2"/>
  <c r="D4" i="2"/>
  <c r="C5" i="2" s="1"/>
  <c r="N46" i="2"/>
  <c r="N12" i="2"/>
  <c r="N23" i="2"/>
  <c r="D35" i="2"/>
  <c r="C35" i="2"/>
  <c r="N51" i="2"/>
  <c r="C34" i="2"/>
  <c r="M59" i="2"/>
  <c r="M61" i="2" s="1"/>
  <c r="N53" i="2"/>
  <c r="N50" i="2"/>
  <c r="N52" i="2"/>
  <c r="D5" i="2"/>
  <c r="N61" i="2" l="1"/>
  <c r="D6" i="2"/>
  <c r="C6" i="2"/>
  <c r="C41" i="2"/>
  <c r="D41" i="2"/>
  <c r="D42" i="2" l="1"/>
  <c r="C42" i="2"/>
  <c r="C7" i="2"/>
  <c r="D7" i="2"/>
  <c r="D8" i="2" l="1"/>
  <c r="C8" i="2"/>
  <c r="D43" i="2"/>
  <c r="C43" i="2"/>
  <c r="C44" i="2" l="1"/>
  <c r="D44" i="2"/>
  <c r="D9" i="2"/>
  <c r="C9" i="2"/>
  <c r="D10" i="2" l="1"/>
  <c r="C10" i="2"/>
  <c r="C50" i="2"/>
  <c r="D50" i="2"/>
  <c r="D51" i="2" l="1"/>
  <c r="C51" i="2"/>
  <c r="D16" i="2"/>
  <c r="C16" i="2"/>
  <c r="D17" i="2" l="1"/>
  <c r="C17" i="2"/>
  <c r="D52" i="2"/>
  <c r="C52" i="2"/>
  <c r="C18" i="2" l="1"/>
  <c r="D18" i="2"/>
  <c r="D53" i="2"/>
  <c r="C53" i="2"/>
  <c r="D54" i="2" l="1"/>
  <c r="C54" i="2"/>
  <c r="C19" i="2"/>
  <c r="D19" i="2"/>
  <c r="C20" i="2" l="1"/>
  <c r="D20" i="2"/>
  <c r="D55" i="2"/>
  <c r="C55" i="2"/>
  <c r="C56" i="2" l="1"/>
  <c r="D56" i="2"/>
  <c r="D21" i="2"/>
  <c r="C21" i="2"/>
  <c r="D27" i="2" l="1"/>
  <c r="C27" i="2"/>
  <c r="D28" i="2" l="1"/>
  <c r="C28" i="2"/>
  <c r="D29" i="2" l="1"/>
  <c r="C29" i="2"/>
  <c r="D30" i="2" l="1"/>
  <c r="C30" i="2"/>
  <c r="D31" i="2" l="1"/>
  <c r="C32" i="2" s="1"/>
  <c r="C31" i="2"/>
</calcChain>
</file>

<file path=xl/sharedStrings.xml><?xml version="1.0" encoding="utf-8"?>
<sst xmlns="http://schemas.openxmlformats.org/spreadsheetml/2006/main" count="142" uniqueCount="22">
  <si>
    <t>STYLE#</t>
  </si>
  <si>
    <t>COLOR</t>
  </si>
  <si>
    <t>CTN#</t>
  </si>
  <si>
    <t>XS</t>
  </si>
  <si>
    <t>S</t>
  </si>
  <si>
    <t>M</t>
  </si>
  <si>
    <t>L</t>
  </si>
  <si>
    <t>XL</t>
  </si>
  <si>
    <t>2XL</t>
  </si>
  <si>
    <t>3XL</t>
  </si>
  <si>
    <t>4XL</t>
  </si>
  <si>
    <t>Ready Ctns</t>
  </si>
  <si>
    <t>Ready  Pcs</t>
  </si>
  <si>
    <t>JET BLACK</t>
  </si>
  <si>
    <t>TOTAL</t>
  </si>
  <si>
    <t>CHARCOAL</t>
  </si>
  <si>
    <t>H STEEL</t>
  </si>
  <si>
    <t xml:space="preserve">SUB TOTAL </t>
  </si>
  <si>
    <t>Women's Zipper</t>
  </si>
  <si>
    <t>DT1104</t>
  </si>
  <si>
    <t>HLO</t>
  </si>
  <si>
    <t>HP 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</si>
</sst>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?/2"/>
    <numFmt numFmtId="165" formatCode="_-* #,##0.00_-;\-* #,##0.00_-;_-* &quot;-&quot;??_-;_-@_-"/>
    <numFmt numFmtId="166" formatCode="_-* #,##0_-;\-* #,##0_-;_-* &quot;-&quot;??_-;_-@_-"/>
    <numFmt numFmtId="167" formatCode="_(* #,##0.0_);_(* \(#,##0.0\);_(* &quot;-&quot;??_);_(@_)"/>
    <numFmt numFmtId="168" formatCode="_(* #,##0_);_(* \(#,##0\);_(* &quot;-&quot;??_);_(@_)"/>
  </numFmts>
  <fonts count="9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22"/>
      <name val="Tahoma"/>
      <family val="2"/>
    </font>
    <font>
      <b/>
      <sz val="20"/>
      <name val="Tahoma"/>
      <family val="2"/>
    </font>
    <font>
      <sz val="10"/>
      <name val="MS Sans Serif"/>
      <family val="2"/>
    </font>
    <font>
      <b/>
      <sz val="24"/>
      <name val="Tahoma"/>
      <family val="2"/>
    </font>
    <font>
      <b/>
      <sz val="22"/>
      <name val="Arial"/>
      <family val="2"/>
    </font>
    <font>
      <sz val="22"/>
      <color theme="1"/>
      <name val="Calibri"/>
      <family val="2"/>
      <scheme val="minor"/>
    </font>
    <font>
      <b/>
      <i/>
      <u/>
      <sz val="22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1" applyFont="1" applyAlignment="1">
      <alignment horizontal="right" vertical="center"/>
    </xf>
    <xf numFmtId="0" fontId="2" fillId="2" borderId="2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164" fontId="2" fillId="2" borderId="3" xfId="2" applyNumberFormat="1" applyFont="1" applyFill="1" applyBorder="1" applyAlignment="1">
      <alignment horizontal="center" vertical="center" wrapText="1"/>
    </xf>
    <xf numFmtId="0" fontId="6" fillId="0" borderId="5" xfId="1" quotePrefix="1" applyFont="1" applyBorder="1" applyAlignment="1">
      <alignment horizontal="center" vertical="center"/>
    </xf>
    <xf numFmtId="0" fontId="6" fillId="0" borderId="6" xfId="1" applyFont="1" applyBorder="1" applyAlignment="1" applyProtection="1">
      <alignment horizontal="center" vertical="center"/>
      <protection locked="0"/>
    </xf>
    <xf numFmtId="0" fontId="2" fillId="0" borderId="6" xfId="2" applyFont="1" applyBorder="1" applyAlignment="1">
      <alignment horizontal="right"/>
    </xf>
    <xf numFmtId="1" fontId="2" fillId="0" borderId="6" xfId="2" applyNumberFormat="1" applyFont="1" applyBorder="1" applyAlignment="1">
      <alignment horizontal="right"/>
    </xf>
    <xf numFmtId="0" fontId="2" fillId="0" borderId="5" xfId="2" applyFont="1" applyBorder="1" applyAlignment="1">
      <alignment horizontal="right"/>
    </xf>
    <xf numFmtId="0" fontId="2" fillId="0" borderId="6" xfId="1" applyFont="1" applyBorder="1" applyAlignment="1">
      <alignment horizontal="right"/>
    </xf>
    <xf numFmtId="1" fontId="2" fillId="0" borderId="6" xfId="2" applyNumberFormat="1" applyFont="1" applyBorder="1" applyAlignment="1">
      <alignment horizontal="right" vertical="top"/>
    </xf>
    <xf numFmtId="166" fontId="2" fillId="0" borderId="7" xfId="3" applyNumberFormat="1" applyFont="1" applyFill="1" applyBorder="1" applyAlignment="1">
      <alignment horizontal="right"/>
    </xf>
    <xf numFmtId="0" fontId="2" fillId="0" borderId="8" xfId="2" applyFont="1" applyBorder="1" applyAlignment="1">
      <alignment horizontal="right"/>
    </xf>
    <xf numFmtId="0" fontId="2" fillId="0" borderId="8" xfId="1" applyFont="1" applyBorder="1" applyAlignment="1">
      <alignment horizontal="right"/>
    </xf>
    <xf numFmtId="166" fontId="2" fillId="0" borderId="6" xfId="3" applyNumberFormat="1" applyFont="1" applyFill="1" applyBorder="1" applyAlignment="1">
      <alignment horizontal="right"/>
    </xf>
    <xf numFmtId="0" fontId="2" fillId="0" borderId="12" xfId="1" applyFont="1" applyBorder="1" applyAlignment="1">
      <alignment horizontal="right"/>
    </xf>
    <xf numFmtId="166" fontId="2" fillId="0" borderId="12" xfId="1" applyNumberFormat="1" applyFont="1" applyBorder="1" applyAlignment="1">
      <alignment horizontal="right"/>
    </xf>
    <xf numFmtId="1" fontId="2" fillId="0" borderId="12" xfId="2" applyNumberFormat="1" applyFont="1" applyBorder="1" applyAlignment="1">
      <alignment horizontal="right" vertical="top"/>
    </xf>
    <xf numFmtId="0" fontId="7" fillId="0" borderId="0" xfId="0" applyFont="1"/>
    <xf numFmtId="1" fontId="2" fillId="0" borderId="8" xfId="2" applyNumberFormat="1" applyFont="1" applyBorder="1" applyAlignment="1">
      <alignment horizontal="right"/>
    </xf>
    <xf numFmtId="167" fontId="8" fillId="3" borderId="12" xfId="2" applyNumberFormat="1" applyFont="1" applyFill="1" applyBorder="1" applyAlignment="1">
      <alignment horizontal="center"/>
    </xf>
    <xf numFmtId="168" fontId="6" fillId="4" borderId="12" xfId="2" applyNumberFormat="1" applyFont="1" applyFill="1" applyBorder="1" applyAlignment="1">
      <alignment horizontal="center"/>
    </xf>
    <xf numFmtId="0" fontId="2" fillId="3" borderId="9" xfId="2" applyFont="1" applyFill="1" applyBorder="1" applyAlignment="1">
      <alignment horizontal="center" vertical="center"/>
    </xf>
    <xf numFmtId="0" fontId="2" fillId="3" borderId="11" xfId="2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/>
    </xf>
    <xf numFmtId="164" fontId="2" fillId="2" borderId="4" xfId="2" applyNumberFormat="1" applyFont="1" applyFill="1" applyBorder="1" applyAlignment="1">
      <alignment horizontal="center" vertical="center" wrapText="1"/>
    </xf>
    <xf numFmtId="164" fontId="2" fillId="2" borderId="2" xfId="2" applyNumberFormat="1" applyFont="1" applyFill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/>
    </xf>
    <xf numFmtId="0" fontId="2" fillId="0" borderId="10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</cellXfs>
  <cellStyles count="4">
    <cellStyle name="Comma_Tentetive Packing list LKL-077" xfId="3"/>
    <cellStyle name="Normal" xfId="0" builtinId="0"/>
    <cellStyle name="Normal 2" xfId="1"/>
    <cellStyle name="Normal_HYUNJIN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tabSelected="1" workbookViewId="0">
      <selection activeCell="N61" sqref="N61"/>
    </sheetView>
  </sheetViews>
  <sheetFormatPr defaultColWidth="11" defaultRowHeight="15.75" x14ac:dyDescent="0.25"/>
  <cols>
    <col min="1" max="1" width="29.125" bestFit="1" customWidth="1"/>
    <col min="2" max="2" width="25.5" bestFit="1" customWidth="1"/>
    <col min="3" max="3" width="14.625" bestFit="1" customWidth="1"/>
    <col min="7" max="7" width="11.875" bestFit="1" customWidth="1"/>
    <col min="13" max="13" width="10" bestFit="1" customWidth="1"/>
    <col min="14" max="14" width="12.875" bestFit="1" customWidth="1"/>
  </cols>
  <sheetData>
    <row r="1" spans="1:14" ht="30.75" thickBot="1" x14ac:dyDescent="0.45">
      <c r="A1" s="25" t="s">
        <v>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1"/>
    </row>
    <row r="2" spans="1:14" ht="82.5" thickTop="1" thickBot="1" x14ac:dyDescent="0.3">
      <c r="A2" s="2" t="s">
        <v>0</v>
      </c>
      <c r="B2" s="3" t="s">
        <v>1</v>
      </c>
      <c r="C2" s="26" t="s">
        <v>2</v>
      </c>
      <c r="D2" s="27"/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3" t="s">
        <v>11</v>
      </c>
      <c r="N2" s="3" t="s">
        <v>12</v>
      </c>
    </row>
    <row r="3" spans="1:14" ht="27.75" x14ac:dyDescent="0.35">
      <c r="A3" s="5" t="s">
        <v>19</v>
      </c>
      <c r="B3" s="6" t="s">
        <v>16</v>
      </c>
      <c r="C3" s="7">
        <v>1</v>
      </c>
      <c r="D3" s="8">
        <f>+M3</f>
        <v>1</v>
      </c>
      <c r="E3" s="7">
        <v>24</v>
      </c>
      <c r="F3" s="9"/>
      <c r="G3" s="10"/>
      <c r="H3" s="10"/>
      <c r="I3" s="10"/>
      <c r="J3" s="10"/>
      <c r="K3" s="10"/>
      <c r="L3" s="10"/>
      <c r="M3" s="11">
        <v>1</v>
      </c>
      <c r="N3" s="12">
        <f>E3*M3</f>
        <v>24</v>
      </c>
    </row>
    <row r="4" spans="1:14" ht="27.75" x14ac:dyDescent="0.35">
      <c r="A4" s="5" t="s">
        <v>19</v>
      </c>
      <c r="B4" s="6" t="s">
        <v>16</v>
      </c>
      <c r="C4" s="8">
        <f>+D3+1</f>
        <v>2</v>
      </c>
      <c r="D4" s="8">
        <f>+D3+M4</f>
        <v>10</v>
      </c>
      <c r="E4" s="7"/>
      <c r="F4" s="7">
        <v>24</v>
      </c>
      <c r="G4" s="10"/>
      <c r="H4" s="10"/>
      <c r="I4" s="10"/>
      <c r="J4" s="10"/>
      <c r="K4" s="10"/>
      <c r="L4" s="10"/>
      <c r="M4" s="11">
        <v>9</v>
      </c>
      <c r="N4" s="11">
        <f>M4*F4</f>
        <v>216</v>
      </c>
    </row>
    <row r="5" spans="1:14" ht="27.75" x14ac:dyDescent="0.35">
      <c r="A5" s="5" t="s">
        <v>19</v>
      </c>
      <c r="B5" s="6" t="s">
        <v>16</v>
      </c>
      <c r="C5" s="8">
        <f t="shared" ref="C5:C10" si="0">+D4+1</f>
        <v>11</v>
      </c>
      <c r="D5" s="8">
        <f t="shared" ref="D5:D10" si="1">+D4+M5</f>
        <v>22</v>
      </c>
      <c r="E5" s="13"/>
      <c r="F5" s="14"/>
      <c r="G5" s="7">
        <v>24</v>
      </c>
      <c r="H5" s="10"/>
      <c r="I5" s="10"/>
      <c r="J5" s="10"/>
      <c r="K5" s="10"/>
      <c r="L5" s="10"/>
      <c r="M5" s="11">
        <v>12</v>
      </c>
      <c r="N5" s="11">
        <f>M5*G5</f>
        <v>288</v>
      </c>
    </row>
    <row r="6" spans="1:14" ht="27.75" x14ac:dyDescent="0.35">
      <c r="A6" s="5" t="s">
        <v>19</v>
      </c>
      <c r="B6" s="6" t="s">
        <v>16</v>
      </c>
      <c r="C6" s="8">
        <f t="shared" si="0"/>
        <v>23</v>
      </c>
      <c r="D6" s="8">
        <f t="shared" si="1"/>
        <v>35</v>
      </c>
      <c r="E6" s="13"/>
      <c r="F6" s="14"/>
      <c r="G6" s="10"/>
      <c r="H6" s="7">
        <v>24</v>
      </c>
      <c r="I6" s="7"/>
      <c r="J6" s="7"/>
      <c r="K6" s="7"/>
      <c r="L6" s="7"/>
      <c r="M6" s="11">
        <v>13</v>
      </c>
      <c r="N6" s="11">
        <f>M6*H6</f>
        <v>312</v>
      </c>
    </row>
    <row r="7" spans="1:14" ht="27.75" x14ac:dyDescent="0.35">
      <c r="A7" s="5" t="s">
        <v>19</v>
      </c>
      <c r="B7" s="6" t="s">
        <v>16</v>
      </c>
      <c r="C7" s="8">
        <f t="shared" si="0"/>
        <v>36</v>
      </c>
      <c r="D7" s="8">
        <f t="shared" si="1"/>
        <v>44</v>
      </c>
      <c r="E7" s="13"/>
      <c r="F7" s="14"/>
      <c r="G7" s="10"/>
      <c r="H7" s="7"/>
      <c r="I7" s="7">
        <v>24</v>
      </c>
      <c r="J7" s="7"/>
      <c r="K7" s="7"/>
      <c r="L7" s="7"/>
      <c r="M7" s="11">
        <v>9</v>
      </c>
      <c r="N7" s="11">
        <f>M7*I7</f>
        <v>216</v>
      </c>
    </row>
    <row r="8" spans="1:14" ht="27.75" x14ac:dyDescent="0.35">
      <c r="A8" s="5" t="s">
        <v>19</v>
      </c>
      <c r="B8" s="6" t="s">
        <v>16</v>
      </c>
      <c r="C8" s="8">
        <f t="shared" si="0"/>
        <v>45</v>
      </c>
      <c r="D8" s="8">
        <f t="shared" si="1"/>
        <v>47</v>
      </c>
      <c r="E8" s="13"/>
      <c r="F8" s="14"/>
      <c r="G8" s="10"/>
      <c r="H8" s="7"/>
      <c r="I8" s="7"/>
      <c r="J8" s="7">
        <v>24</v>
      </c>
      <c r="K8" s="7"/>
      <c r="L8" s="7"/>
      <c r="M8" s="11">
        <v>3</v>
      </c>
      <c r="N8" s="11">
        <f>M8*J8</f>
        <v>72</v>
      </c>
    </row>
    <row r="9" spans="1:14" ht="27.75" x14ac:dyDescent="0.35">
      <c r="A9" s="5" t="s">
        <v>19</v>
      </c>
      <c r="B9" s="6" t="s">
        <v>16</v>
      </c>
      <c r="C9" s="8">
        <f t="shared" si="0"/>
        <v>48</v>
      </c>
      <c r="D9" s="8">
        <f t="shared" si="1"/>
        <v>48</v>
      </c>
      <c r="E9" s="7"/>
      <c r="F9" s="10"/>
      <c r="G9" s="10"/>
      <c r="H9" s="7"/>
      <c r="I9" s="7"/>
      <c r="J9" s="7"/>
      <c r="K9" s="7">
        <v>12</v>
      </c>
      <c r="L9" s="7"/>
      <c r="M9" s="11">
        <v>1</v>
      </c>
      <c r="N9" s="15">
        <f>K9*M9</f>
        <v>12</v>
      </c>
    </row>
    <row r="10" spans="1:14" ht="27.75" x14ac:dyDescent="0.35">
      <c r="A10" s="5" t="s">
        <v>19</v>
      </c>
      <c r="B10" s="6" t="s">
        <v>16</v>
      </c>
      <c r="C10" s="8">
        <f t="shared" si="0"/>
        <v>49</v>
      </c>
      <c r="D10" s="8">
        <f t="shared" si="1"/>
        <v>48</v>
      </c>
      <c r="E10" s="7"/>
      <c r="F10" s="10"/>
      <c r="G10" s="10"/>
      <c r="H10" s="7"/>
      <c r="I10" s="7"/>
      <c r="J10" s="7"/>
      <c r="K10" s="7"/>
      <c r="L10" s="7"/>
      <c r="M10" s="11"/>
      <c r="N10" s="15">
        <f>L10*M10</f>
        <v>0</v>
      </c>
    </row>
    <row r="11" spans="1:14" ht="28.5" thickBot="1" x14ac:dyDescent="0.4">
      <c r="A11" s="5"/>
      <c r="B11" s="6"/>
      <c r="C11" s="7"/>
      <c r="D11" s="7"/>
      <c r="E11" s="7"/>
      <c r="F11" s="10"/>
      <c r="G11" s="10"/>
      <c r="H11" s="7"/>
      <c r="I11" s="7"/>
      <c r="J11" s="7"/>
      <c r="K11" s="7"/>
      <c r="L11" s="7"/>
      <c r="M11" s="11"/>
      <c r="N11" s="15"/>
    </row>
    <row r="12" spans="1:14" ht="27.75" thickBot="1" x14ac:dyDescent="0.4">
      <c r="A12" s="28" t="s">
        <v>14</v>
      </c>
      <c r="B12" s="29"/>
      <c r="C12" s="29"/>
      <c r="D12" s="30"/>
      <c r="E12" s="16">
        <f>M3*24</f>
        <v>24</v>
      </c>
      <c r="F12" s="16">
        <f>M4*24</f>
        <v>216</v>
      </c>
      <c r="G12" s="17">
        <f>M5*24</f>
        <v>288</v>
      </c>
      <c r="H12" s="16">
        <f>M6*24</f>
        <v>312</v>
      </c>
      <c r="I12" s="16">
        <f>M7*24</f>
        <v>216</v>
      </c>
      <c r="J12" s="16">
        <f>M8*24</f>
        <v>72</v>
      </c>
      <c r="K12" s="16">
        <f>M9*12</f>
        <v>12</v>
      </c>
      <c r="L12" s="16">
        <f>M10*12</f>
        <v>0</v>
      </c>
      <c r="M12" s="18">
        <f t="shared" ref="M12:N12" si="2">SUM(M3:M11)</f>
        <v>48</v>
      </c>
      <c r="N12" s="18">
        <f t="shared" si="2"/>
        <v>1140</v>
      </c>
    </row>
    <row r="13" spans="1:14" ht="28.5" x14ac:dyDescent="0.4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</row>
    <row r="14" spans="1:14" ht="29.25" thickBot="1" x14ac:dyDescent="0.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</row>
    <row r="15" spans="1:14" ht="82.5" thickTop="1" thickBot="1" x14ac:dyDescent="0.3">
      <c r="A15" s="2" t="s">
        <v>0</v>
      </c>
      <c r="B15" s="3" t="s">
        <v>1</v>
      </c>
      <c r="C15" s="26" t="s">
        <v>2</v>
      </c>
      <c r="D15" s="27"/>
      <c r="E15" s="4" t="s">
        <v>3</v>
      </c>
      <c r="F15" s="4" t="s">
        <v>4</v>
      </c>
      <c r="G15" s="4" t="s">
        <v>5</v>
      </c>
      <c r="H15" s="4" t="s">
        <v>6</v>
      </c>
      <c r="I15" s="4" t="s">
        <v>7</v>
      </c>
      <c r="J15" s="4" t="s">
        <v>8</v>
      </c>
      <c r="K15" s="4" t="s">
        <v>9</v>
      </c>
      <c r="L15" s="4" t="s">
        <v>10</v>
      </c>
      <c r="M15" s="3" t="s">
        <v>11</v>
      </c>
      <c r="N15" s="3" t="s">
        <v>12</v>
      </c>
    </row>
    <row r="16" spans="1:14" ht="27.75" x14ac:dyDescent="0.35">
      <c r="A16" s="5" t="s">
        <v>19</v>
      </c>
      <c r="B16" s="6" t="s">
        <v>20</v>
      </c>
      <c r="C16" s="8">
        <f>+D10+1</f>
        <v>49</v>
      </c>
      <c r="D16" s="8">
        <f>+D10+M16</f>
        <v>51</v>
      </c>
      <c r="E16" s="7"/>
      <c r="F16" s="7">
        <v>24</v>
      </c>
      <c r="G16" s="10"/>
      <c r="H16" s="10"/>
      <c r="I16" s="10"/>
      <c r="J16" s="10"/>
      <c r="K16" s="10"/>
      <c r="L16" s="10"/>
      <c r="M16" s="11">
        <v>3</v>
      </c>
      <c r="N16" s="11">
        <f>M16*F16</f>
        <v>72</v>
      </c>
    </row>
    <row r="17" spans="1:14" ht="27.75" x14ac:dyDescent="0.35">
      <c r="A17" s="5" t="s">
        <v>19</v>
      </c>
      <c r="B17" s="6" t="s">
        <v>20</v>
      </c>
      <c r="C17" s="20">
        <f>+D16+1</f>
        <v>52</v>
      </c>
      <c r="D17" s="20">
        <f>+D16+M17</f>
        <v>58</v>
      </c>
      <c r="E17" s="13"/>
      <c r="F17" s="14"/>
      <c r="G17" s="7">
        <v>24</v>
      </c>
      <c r="H17" s="10"/>
      <c r="I17" s="10"/>
      <c r="J17" s="10"/>
      <c r="K17" s="10"/>
      <c r="L17" s="10"/>
      <c r="M17" s="11">
        <v>7</v>
      </c>
      <c r="N17" s="11">
        <f>M17*G17</f>
        <v>168</v>
      </c>
    </row>
    <row r="18" spans="1:14" ht="27.75" x14ac:dyDescent="0.35">
      <c r="A18" s="5" t="s">
        <v>19</v>
      </c>
      <c r="B18" s="6" t="s">
        <v>20</v>
      </c>
      <c r="C18" s="20">
        <f t="shared" ref="C18:C21" si="3">+D17+1</f>
        <v>59</v>
      </c>
      <c r="D18" s="20">
        <f t="shared" ref="D18:D21" si="4">+D17+M18</f>
        <v>65</v>
      </c>
      <c r="E18" s="13"/>
      <c r="F18" s="14"/>
      <c r="G18" s="10"/>
      <c r="H18" s="7">
        <v>24</v>
      </c>
      <c r="I18" s="7"/>
      <c r="J18" s="7"/>
      <c r="K18" s="7"/>
      <c r="L18" s="7"/>
      <c r="M18" s="11">
        <v>7</v>
      </c>
      <c r="N18" s="11">
        <f>M18*H18</f>
        <v>168</v>
      </c>
    </row>
    <row r="19" spans="1:14" ht="27.75" x14ac:dyDescent="0.35">
      <c r="A19" s="5" t="s">
        <v>19</v>
      </c>
      <c r="B19" s="6" t="s">
        <v>20</v>
      </c>
      <c r="C19" s="20">
        <f t="shared" si="3"/>
        <v>66</v>
      </c>
      <c r="D19" s="20">
        <f t="shared" si="4"/>
        <v>68</v>
      </c>
      <c r="E19" s="13"/>
      <c r="F19" s="14"/>
      <c r="G19" s="10"/>
      <c r="H19" s="7"/>
      <c r="I19" s="7">
        <v>24</v>
      </c>
      <c r="J19" s="7"/>
      <c r="K19" s="7"/>
      <c r="L19" s="7"/>
      <c r="M19" s="11">
        <v>3</v>
      </c>
      <c r="N19" s="11">
        <f>M19*I19</f>
        <v>72</v>
      </c>
    </row>
    <row r="20" spans="1:14" ht="27.75" x14ac:dyDescent="0.35">
      <c r="A20" s="5" t="s">
        <v>19</v>
      </c>
      <c r="B20" s="6" t="s">
        <v>20</v>
      </c>
      <c r="C20" s="20">
        <f t="shared" si="3"/>
        <v>69</v>
      </c>
      <c r="D20" s="20">
        <f t="shared" si="4"/>
        <v>69</v>
      </c>
      <c r="E20" s="13"/>
      <c r="F20" s="14"/>
      <c r="G20" s="10"/>
      <c r="H20" s="7"/>
      <c r="I20" s="7"/>
      <c r="J20" s="7">
        <v>24</v>
      </c>
      <c r="K20" s="7"/>
      <c r="L20" s="7"/>
      <c r="M20" s="11">
        <v>1</v>
      </c>
      <c r="N20" s="11">
        <f>J20*M20</f>
        <v>24</v>
      </c>
    </row>
    <row r="21" spans="1:14" ht="27.75" x14ac:dyDescent="0.35">
      <c r="A21" s="5" t="s">
        <v>19</v>
      </c>
      <c r="B21" s="6" t="s">
        <v>20</v>
      </c>
      <c r="C21" s="20">
        <f t="shared" si="3"/>
        <v>70</v>
      </c>
      <c r="D21" s="20">
        <f t="shared" si="4"/>
        <v>70</v>
      </c>
      <c r="E21" s="13"/>
      <c r="F21" s="14"/>
      <c r="G21" s="10"/>
      <c r="H21" s="7"/>
      <c r="I21" s="7"/>
      <c r="J21" s="7"/>
      <c r="K21" s="7">
        <v>12</v>
      </c>
      <c r="L21" s="7"/>
      <c r="M21" s="11">
        <v>1</v>
      </c>
      <c r="N21" s="11">
        <f>K21*M21</f>
        <v>12</v>
      </c>
    </row>
    <row r="22" spans="1:14" ht="28.5" thickBot="1" x14ac:dyDescent="0.4">
      <c r="A22" s="5"/>
      <c r="B22" s="6"/>
      <c r="C22" s="7"/>
      <c r="D22" s="7"/>
      <c r="E22" s="7"/>
      <c r="F22" s="10"/>
      <c r="G22" s="10"/>
      <c r="H22" s="7"/>
      <c r="I22" s="7"/>
      <c r="J22" s="7"/>
      <c r="K22" s="7"/>
      <c r="L22" s="7"/>
      <c r="M22" s="11"/>
      <c r="N22" s="15"/>
    </row>
    <row r="23" spans="1:14" ht="27.75" thickBot="1" x14ac:dyDescent="0.4">
      <c r="A23" s="28" t="s">
        <v>14</v>
      </c>
      <c r="B23" s="29"/>
      <c r="C23" s="29"/>
      <c r="D23" s="30"/>
      <c r="E23" s="16"/>
      <c r="F23" s="16">
        <f>M16*24</f>
        <v>72</v>
      </c>
      <c r="G23" s="17">
        <f>M17*24</f>
        <v>168</v>
      </c>
      <c r="H23" s="16">
        <f>M18*24</f>
        <v>168</v>
      </c>
      <c r="I23" s="16">
        <f>M19*24</f>
        <v>72</v>
      </c>
      <c r="J23" s="16">
        <f>M20*24</f>
        <v>24</v>
      </c>
      <c r="K23" s="16">
        <f>M21*12</f>
        <v>12</v>
      </c>
      <c r="L23" s="16"/>
      <c r="M23" s="18">
        <f t="shared" ref="M23:N23" si="5">SUM(M16:M22)</f>
        <v>22</v>
      </c>
      <c r="N23" s="18">
        <f t="shared" si="5"/>
        <v>516</v>
      </c>
    </row>
    <row r="24" spans="1:14" ht="28.5" x14ac:dyDescent="0.4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</row>
    <row r="25" spans="1:14" ht="29.25" thickBot="1" x14ac:dyDescent="0.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  <row r="26" spans="1:14" ht="82.5" thickTop="1" thickBot="1" x14ac:dyDescent="0.3">
      <c r="A26" s="2" t="s">
        <v>0</v>
      </c>
      <c r="B26" s="3" t="s">
        <v>1</v>
      </c>
      <c r="C26" s="26" t="s">
        <v>2</v>
      </c>
      <c r="D26" s="27"/>
      <c r="E26" s="4" t="s">
        <v>3</v>
      </c>
      <c r="F26" s="4" t="s">
        <v>4</v>
      </c>
      <c r="G26" s="4" t="s">
        <v>5</v>
      </c>
      <c r="H26" s="4" t="s">
        <v>6</v>
      </c>
      <c r="I26" s="4" t="s">
        <v>7</v>
      </c>
      <c r="J26" s="4" t="s">
        <v>8</v>
      </c>
      <c r="K26" s="4" t="s">
        <v>9</v>
      </c>
      <c r="L26" s="4" t="s">
        <v>10</v>
      </c>
      <c r="M26" s="3" t="s">
        <v>11</v>
      </c>
      <c r="N26" s="3" t="s">
        <v>12</v>
      </c>
    </row>
    <row r="27" spans="1:14" ht="27.75" x14ac:dyDescent="0.35">
      <c r="A27" s="5" t="s">
        <v>19</v>
      </c>
      <c r="B27" s="6" t="s">
        <v>21</v>
      </c>
      <c r="C27" s="8">
        <f>+D21+1</f>
        <v>71</v>
      </c>
      <c r="D27" s="8">
        <f>+D21+M27</f>
        <v>71</v>
      </c>
      <c r="E27" s="7">
        <v>24</v>
      </c>
      <c r="F27" s="9"/>
      <c r="G27" s="10"/>
      <c r="H27" s="10"/>
      <c r="I27" s="10"/>
      <c r="J27" s="10"/>
      <c r="K27" s="10"/>
      <c r="L27" s="10"/>
      <c r="M27" s="11">
        <v>1</v>
      </c>
      <c r="N27" s="12">
        <f>E27*M27</f>
        <v>24</v>
      </c>
    </row>
    <row r="28" spans="1:14" ht="27.75" x14ac:dyDescent="0.35">
      <c r="A28" s="5" t="s">
        <v>19</v>
      </c>
      <c r="B28" s="6" t="s">
        <v>21</v>
      </c>
      <c r="C28" s="8">
        <f>+D27+1</f>
        <v>72</v>
      </c>
      <c r="D28" s="8">
        <f>+D27+M28</f>
        <v>77</v>
      </c>
      <c r="E28" s="7"/>
      <c r="F28" s="7">
        <v>24</v>
      </c>
      <c r="G28" s="10"/>
      <c r="H28" s="10"/>
      <c r="I28" s="10"/>
      <c r="J28" s="10"/>
      <c r="K28" s="10"/>
      <c r="L28" s="10"/>
      <c r="M28" s="11">
        <v>6</v>
      </c>
      <c r="N28" s="11">
        <f>M28*F28</f>
        <v>144</v>
      </c>
    </row>
    <row r="29" spans="1:14" ht="27.75" x14ac:dyDescent="0.35">
      <c r="A29" s="5" t="s">
        <v>19</v>
      </c>
      <c r="B29" s="6" t="s">
        <v>21</v>
      </c>
      <c r="C29" s="8">
        <f t="shared" ref="C29:C35" si="6">+D28+1</f>
        <v>78</v>
      </c>
      <c r="D29" s="8">
        <f t="shared" ref="D29:D35" si="7">+D28+M29</f>
        <v>84</v>
      </c>
      <c r="E29" s="13"/>
      <c r="F29" s="14"/>
      <c r="G29" s="7">
        <v>24</v>
      </c>
      <c r="H29" s="10"/>
      <c r="I29" s="10"/>
      <c r="J29" s="10"/>
      <c r="K29" s="10"/>
      <c r="L29" s="10"/>
      <c r="M29" s="11">
        <v>7</v>
      </c>
      <c r="N29" s="11">
        <f>M29*G29</f>
        <v>168</v>
      </c>
    </row>
    <row r="30" spans="1:14" ht="27.75" x14ac:dyDescent="0.35">
      <c r="A30" s="5" t="s">
        <v>19</v>
      </c>
      <c r="B30" s="6" t="s">
        <v>21</v>
      </c>
      <c r="C30" s="8">
        <f t="shared" si="6"/>
        <v>85</v>
      </c>
      <c r="D30" s="8">
        <f t="shared" si="7"/>
        <v>91</v>
      </c>
      <c r="E30" s="13"/>
      <c r="F30" s="14"/>
      <c r="G30" s="10"/>
      <c r="H30" s="7">
        <v>24</v>
      </c>
      <c r="I30" s="7"/>
      <c r="J30" s="7"/>
      <c r="K30" s="7"/>
      <c r="L30" s="7"/>
      <c r="M30" s="11">
        <v>7</v>
      </c>
      <c r="N30" s="11">
        <f>M30*H30</f>
        <v>168</v>
      </c>
    </row>
    <row r="31" spans="1:14" ht="27.75" x14ac:dyDescent="0.35">
      <c r="A31" s="5" t="s">
        <v>19</v>
      </c>
      <c r="B31" s="6" t="s">
        <v>21</v>
      </c>
      <c r="C31" s="8">
        <f t="shared" si="6"/>
        <v>92</v>
      </c>
      <c r="D31" s="8">
        <f t="shared" si="7"/>
        <v>97</v>
      </c>
      <c r="E31" s="13"/>
      <c r="F31" s="14"/>
      <c r="G31" s="10"/>
      <c r="H31" s="7"/>
      <c r="I31" s="7">
        <v>24</v>
      </c>
      <c r="J31" s="7"/>
      <c r="K31" s="7"/>
      <c r="L31" s="7"/>
      <c r="M31" s="11">
        <v>6</v>
      </c>
      <c r="N31" s="11">
        <f>M31*I31</f>
        <v>144</v>
      </c>
    </row>
    <row r="32" spans="1:14" ht="27.75" x14ac:dyDescent="0.35">
      <c r="A32" s="5" t="s">
        <v>19</v>
      </c>
      <c r="B32" s="6" t="s">
        <v>21</v>
      </c>
      <c r="C32" s="8">
        <f t="shared" si="6"/>
        <v>98</v>
      </c>
      <c r="D32" s="8">
        <v>100</v>
      </c>
      <c r="E32" s="13"/>
      <c r="F32" s="14"/>
      <c r="G32" s="10"/>
      <c r="H32" s="7"/>
      <c r="I32" s="7"/>
      <c r="J32" s="7">
        <v>24</v>
      </c>
      <c r="K32" s="7"/>
      <c r="L32" s="7"/>
      <c r="M32" s="11">
        <v>3</v>
      </c>
      <c r="N32" s="11">
        <f>M32*J32</f>
        <v>72</v>
      </c>
    </row>
    <row r="33" spans="1:14" ht="27.75" x14ac:dyDescent="0.35">
      <c r="A33" s="5" t="s">
        <v>19</v>
      </c>
      <c r="B33" s="6" t="s">
        <v>21</v>
      </c>
      <c r="C33" s="8">
        <v>101</v>
      </c>
      <c r="D33" s="8">
        <f t="shared" si="7"/>
        <v>100</v>
      </c>
      <c r="E33" s="7"/>
      <c r="F33" s="10"/>
      <c r="G33" s="10"/>
      <c r="H33" s="7"/>
      <c r="I33" s="7"/>
      <c r="J33" s="7"/>
      <c r="K33" s="7"/>
      <c r="L33" s="7"/>
      <c r="M33" s="11"/>
      <c r="N33" s="15"/>
    </row>
    <row r="34" spans="1:14" ht="27.75" x14ac:dyDescent="0.35">
      <c r="A34" s="5" t="s">
        <v>19</v>
      </c>
      <c r="B34" s="6" t="s">
        <v>21</v>
      </c>
      <c r="C34" s="8">
        <f t="shared" si="6"/>
        <v>101</v>
      </c>
      <c r="D34" s="8">
        <f t="shared" si="7"/>
        <v>100</v>
      </c>
      <c r="E34" s="7"/>
      <c r="F34" s="10"/>
      <c r="G34" s="10"/>
      <c r="H34" s="7"/>
      <c r="I34" s="7"/>
      <c r="J34" s="7"/>
      <c r="K34" s="7"/>
      <c r="L34" s="7"/>
      <c r="M34" s="11"/>
      <c r="N34" s="15"/>
    </row>
    <row r="35" spans="1:14" ht="27.75" x14ac:dyDescent="0.35">
      <c r="A35" s="5" t="s">
        <v>19</v>
      </c>
      <c r="B35" s="6" t="s">
        <v>21</v>
      </c>
      <c r="C35" s="8">
        <f t="shared" si="6"/>
        <v>101</v>
      </c>
      <c r="D35" s="8">
        <f t="shared" si="7"/>
        <v>100</v>
      </c>
      <c r="E35" s="7"/>
      <c r="F35" s="10"/>
      <c r="G35" s="10"/>
      <c r="H35" s="7"/>
      <c r="I35" s="7"/>
      <c r="J35" s="7"/>
      <c r="K35" s="7"/>
      <c r="L35" s="7"/>
      <c r="M35" s="11"/>
      <c r="N35" s="15"/>
    </row>
    <row r="36" spans="1:14" ht="28.5" thickBot="1" x14ac:dyDescent="0.4">
      <c r="A36" s="5"/>
      <c r="B36" s="6"/>
      <c r="C36" s="7"/>
      <c r="D36" s="7"/>
      <c r="E36" s="7"/>
      <c r="F36" s="10"/>
      <c r="G36" s="10"/>
      <c r="H36" s="7"/>
      <c r="I36" s="7"/>
      <c r="J36" s="7"/>
      <c r="K36" s="7"/>
      <c r="L36" s="7"/>
      <c r="M36" s="11"/>
      <c r="N36" s="15"/>
    </row>
    <row r="37" spans="1:14" ht="27.75" thickBot="1" x14ac:dyDescent="0.4">
      <c r="A37" s="28" t="s">
        <v>14</v>
      </c>
      <c r="B37" s="29"/>
      <c r="C37" s="29"/>
      <c r="D37" s="30"/>
      <c r="E37" s="16">
        <f>M27*24</f>
        <v>24</v>
      </c>
      <c r="F37" s="16">
        <f>M28*24</f>
        <v>144</v>
      </c>
      <c r="G37" s="17">
        <f>M29*24</f>
        <v>168</v>
      </c>
      <c r="H37" s="16">
        <f>M30*24</f>
        <v>168</v>
      </c>
      <c r="I37" s="16">
        <f>M31*24</f>
        <v>144</v>
      </c>
      <c r="J37" s="16">
        <f>M32*24</f>
        <v>72</v>
      </c>
      <c r="K37" s="16">
        <f>M33*12</f>
        <v>0</v>
      </c>
      <c r="L37" s="16">
        <f>M35*12</f>
        <v>0</v>
      </c>
      <c r="M37" s="18">
        <f t="shared" ref="M37:N37" si="8">SUM(M27:M36)</f>
        <v>30</v>
      </c>
      <c r="N37" s="18">
        <f t="shared" si="8"/>
        <v>720</v>
      </c>
    </row>
    <row r="38" spans="1:14" ht="28.5" x14ac:dyDescent="0.45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</row>
    <row r="39" spans="1:14" ht="29.25" thickBot="1" x14ac:dyDescent="0.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</row>
    <row r="40" spans="1:14" ht="82.5" thickTop="1" thickBot="1" x14ac:dyDescent="0.3">
      <c r="A40" s="2" t="s">
        <v>0</v>
      </c>
      <c r="B40" s="3" t="s">
        <v>1</v>
      </c>
      <c r="C40" s="26" t="s">
        <v>2</v>
      </c>
      <c r="D40" s="27"/>
      <c r="E40" s="4" t="s">
        <v>3</v>
      </c>
      <c r="F40" s="4" t="s">
        <v>4</v>
      </c>
      <c r="G40" s="4" t="s">
        <v>5</v>
      </c>
      <c r="H40" s="4" t="s">
        <v>6</v>
      </c>
      <c r="I40" s="4" t="s">
        <v>7</v>
      </c>
      <c r="J40" s="4" t="s">
        <v>8</v>
      </c>
      <c r="K40" s="4" t="s">
        <v>9</v>
      </c>
      <c r="L40" s="4" t="s">
        <v>10</v>
      </c>
      <c r="M40" s="3" t="s">
        <v>11</v>
      </c>
      <c r="N40" s="3" t="s">
        <v>12</v>
      </c>
    </row>
    <row r="41" spans="1:14" ht="27.75" x14ac:dyDescent="0.35">
      <c r="A41" s="5" t="s">
        <v>19</v>
      </c>
      <c r="B41" s="6" t="s">
        <v>15</v>
      </c>
      <c r="C41" s="8">
        <f>D35+1</f>
        <v>101</v>
      </c>
      <c r="D41" s="8">
        <f>D35+M41</f>
        <v>101</v>
      </c>
      <c r="E41" s="7"/>
      <c r="F41" s="7">
        <v>24</v>
      </c>
      <c r="G41" s="10"/>
      <c r="H41" s="10"/>
      <c r="I41" s="10"/>
      <c r="J41" s="10"/>
      <c r="K41" s="10"/>
      <c r="L41" s="10"/>
      <c r="M41" s="11">
        <v>1</v>
      </c>
      <c r="N41" s="11">
        <f>M41*F41</f>
        <v>24</v>
      </c>
    </row>
    <row r="42" spans="1:14" ht="27.75" x14ac:dyDescent="0.35">
      <c r="A42" s="5" t="s">
        <v>19</v>
      </c>
      <c r="B42" s="6" t="s">
        <v>15</v>
      </c>
      <c r="C42" s="20">
        <f>D41+1</f>
        <v>102</v>
      </c>
      <c r="D42" s="20">
        <f>D41+M42</f>
        <v>107</v>
      </c>
      <c r="E42" s="13"/>
      <c r="F42" s="14"/>
      <c r="G42" s="7">
        <v>24</v>
      </c>
      <c r="H42" s="10"/>
      <c r="I42" s="10"/>
      <c r="J42" s="10"/>
      <c r="K42" s="10"/>
      <c r="L42" s="10"/>
      <c r="M42" s="11">
        <v>6</v>
      </c>
      <c r="N42" s="11">
        <f>M42*G42</f>
        <v>144</v>
      </c>
    </row>
    <row r="43" spans="1:14" ht="27.75" x14ac:dyDescent="0.35">
      <c r="A43" s="5" t="s">
        <v>19</v>
      </c>
      <c r="B43" s="6" t="s">
        <v>15</v>
      </c>
      <c r="C43" s="20">
        <f t="shared" ref="C43:C44" si="9">D42+1</f>
        <v>108</v>
      </c>
      <c r="D43" s="20">
        <f t="shared" ref="D43:D44" si="10">D42+M43</f>
        <v>110</v>
      </c>
      <c r="E43" s="13"/>
      <c r="F43" s="14"/>
      <c r="G43" s="10"/>
      <c r="H43" s="7">
        <v>24</v>
      </c>
      <c r="I43" s="7"/>
      <c r="J43" s="7"/>
      <c r="K43" s="7"/>
      <c r="L43" s="7"/>
      <c r="M43" s="11">
        <v>3</v>
      </c>
      <c r="N43" s="11">
        <f>M43*H43</f>
        <v>72</v>
      </c>
    </row>
    <row r="44" spans="1:14" ht="27.75" x14ac:dyDescent="0.35">
      <c r="A44" s="5" t="s">
        <v>19</v>
      </c>
      <c r="B44" s="6" t="s">
        <v>15</v>
      </c>
      <c r="C44" s="20">
        <f t="shared" si="9"/>
        <v>111</v>
      </c>
      <c r="D44" s="20">
        <f t="shared" si="10"/>
        <v>111</v>
      </c>
      <c r="E44" s="13"/>
      <c r="F44" s="14"/>
      <c r="G44" s="10"/>
      <c r="H44" s="7"/>
      <c r="I44" s="7">
        <v>24</v>
      </c>
      <c r="J44" s="7"/>
      <c r="K44" s="7"/>
      <c r="L44" s="7"/>
      <c r="M44" s="11">
        <v>1</v>
      </c>
      <c r="N44" s="11">
        <f>M44*I44</f>
        <v>24</v>
      </c>
    </row>
    <row r="45" spans="1:14" ht="28.5" thickBot="1" x14ac:dyDescent="0.4">
      <c r="A45" s="5"/>
      <c r="B45" s="6"/>
      <c r="C45" s="13"/>
      <c r="D45" s="13"/>
      <c r="E45" s="13"/>
      <c r="F45" s="14"/>
      <c r="G45" s="10"/>
      <c r="H45" s="7"/>
      <c r="I45" s="7"/>
      <c r="J45" s="7"/>
      <c r="K45" s="7"/>
      <c r="L45" s="7"/>
      <c r="M45" s="11"/>
      <c r="N45" s="11"/>
    </row>
    <row r="46" spans="1:14" ht="27.75" thickBot="1" x14ac:dyDescent="0.4">
      <c r="A46" s="28" t="s">
        <v>14</v>
      </c>
      <c r="B46" s="29"/>
      <c r="C46" s="29"/>
      <c r="D46" s="30"/>
      <c r="E46" s="16"/>
      <c r="F46" s="16">
        <f>M41*24</f>
        <v>24</v>
      </c>
      <c r="G46" s="17">
        <f>M42*24</f>
        <v>144</v>
      </c>
      <c r="H46" s="16">
        <f>M43*24</f>
        <v>72</v>
      </c>
      <c r="I46" s="16">
        <f>M44*24</f>
        <v>24</v>
      </c>
      <c r="J46" s="16"/>
      <c r="K46" s="16"/>
      <c r="L46" s="16"/>
      <c r="M46" s="18">
        <f t="shared" ref="M46:N46" si="11">SUM(M41:M45)</f>
        <v>11</v>
      </c>
      <c r="N46" s="18">
        <f t="shared" si="11"/>
        <v>264</v>
      </c>
    </row>
    <row r="47" spans="1:14" ht="28.5" x14ac:dyDescent="0.45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</row>
    <row r="48" spans="1:14" ht="29.25" thickBot="1" x14ac:dyDescent="0.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</row>
    <row r="49" spans="1:14" ht="82.5" thickTop="1" thickBot="1" x14ac:dyDescent="0.3">
      <c r="A49" s="2" t="s">
        <v>0</v>
      </c>
      <c r="B49" s="3" t="s">
        <v>1</v>
      </c>
      <c r="C49" s="26" t="s">
        <v>2</v>
      </c>
      <c r="D49" s="27"/>
      <c r="E49" s="4" t="s">
        <v>3</v>
      </c>
      <c r="F49" s="4" t="s">
        <v>4</v>
      </c>
      <c r="G49" s="4" t="s">
        <v>5</v>
      </c>
      <c r="H49" s="4" t="s">
        <v>6</v>
      </c>
      <c r="I49" s="4" t="s">
        <v>7</v>
      </c>
      <c r="J49" s="4" t="s">
        <v>8</v>
      </c>
      <c r="K49" s="4" t="s">
        <v>9</v>
      </c>
      <c r="L49" s="4" t="s">
        <v>10</v>
      </c>
      <c r="M49" s="3" t="s">
        <v>11</v>
      </c>
      <c r="N49" s="3" t="s">
        <v>12</v>
      </c>
    </row>
    <row r="50" spans="1:14" ht="27.75" x14ac:dyDescent="0.35">
      <c r="A50" s="5" t="s">
        <v>19</v>
      </c>
      <c r="B50" s="6" t="s">
        <v>13</v>
      </c>
      <c r="C50" s="8">
        <f>D44+1</f>
        <v>112</v>
      </c>
      <c r="D50" s="8">
        <f>D44+M50</f>
        <v>113</v>
      </c>
      <c r="E50" s="7">
        <v>24</v>
      </c>
      <c r="F50" s="9"/>
      <c r="G50" s="10"/>
      <c r="H50" s="10"/>
      <c r="I50" s="10"/>
      <c r="J50" s="10"/>
      <c r="K50" s="10"/>
      <c r="L50" s="10"/>
      <c r="M50" s="11">
        <f>1+1</f>
        <v>2</v>
      </c>
      <c r="N50" s="12">
        <f>E50*M50</f>
        <v>48</v>
      </c>
    </row>
    <row r="51" spans="1:14" ht="27.75" x14ac:dyDescent="0.35">
      <c r="A51" s="5" t="s">
        <v>19</v>
      </c>
      <c r="B51" s="6" t="s">
        <v>13</v>
      </c>
      <c r="C51" s="20">
        <f>D50+1</f>
        <v>114</v>
      </c>
      <c r="D51" s="20">
        <f>D50+M51</f>
        <v>124</v>
      </c>
      <c r="E51" s="7"/>
      <c r="F51" s="7">
        <v>24</v>
      </c>
      <c r="G51" s="10"/>
      <c r="H51" s="10"/>
      <c r="I51" s="10"/>
      <c r="J51" s="10"/>
      <c r="K51" s="10"/>
      <c r="L51" s="10"/>
      <c r="M51" s="11">
        <f>3+8</f>
        <v>11</v>
      </c>
      <c r="N51" s="11">
        <f>M51*F51</f>
        <v>264</v>
      </c>
    </row>
    <row r="52" spans="1:14" ht="27.75" x14ac:dyDescent="0.35">
      <c r="A52" s="5" t="s">
        <v>19</v>
      </c>
      <c r="B52" s="6" t="s">
        <v>13</v>
      </c>
      <c r="C52" s="20">
        <f t="shared" ref="C52:C56" si="12">D51+1</f>
        <v>125</v>
      </c>
      <c r="D52" s="20">
        <f t="shared" ref="D52:D56" si="13">D51+M52</f>
        <v>142</v>
      </c>
      <c r="E52" s="13"/>
      <c r="F52" s="14"/>
      <c r="G52" s="7">
        <v>24</v>
      </c>
      <c r="H52" s="10"/>
      <c r="I52" s="10"/>
      <c r="J52" s="10"/>
      <c r="K52" s="10"/>
      <c r="L52" s="10"/>
      <c r="M52" s="11">
        <f>3+15</f>
        <v>18</v>
      </c>
      <c r="N52" s="11">
        <f>M52*G52</f>
        <v>432</v>
      </c>
    </row>
    <row r="53" spans="1:14" ht="27.75" x14ac:dyDescent="0.35">
      <c r="A53" s="5" t="s">
        <v>19</v>
      </c>
      <c r="B53" s="6" t="s">
        <v>13</v>
      </c>
      <c r="C53" s="20">
        <f t="shared" si="12"/>
        <v>143</v>
      </c>
      <c r="D53" s="20">
        <f t="shared" si="13"/>
        <v>173</v>
      </c>
      <c r="E53" s="13"/>
      <c r="F53" s="14"/>
      <c r="G53" s="10"/>
      <c r="H53" s="7">
        <v>24</v>
      </c>
      <c r="I53" s="7"/>
      <c r="J53" s="7"/>
      <c r="K53" s="7"/>
      <c r="L53" s="7"/>
      <c r="M53" s="11">
        <f>6+25</f>
        <v>31</v>
      </c>
      <c r="N53" s="11">
        <f>M53*H53</f>
        <v>744</v>
      </c>
    </row>
    <row r="54" spans="1:14" ht="27.75" x14ac:dyDescent="0.35">
      <c r="A54" s="5" t="s">
        <v>19</v>
      </c>
      <c r="B54" s="6" t="s">
        <v>13</v>
      </c>
      <c r="C54" s="20">
        <f t="shared" si="12"/>
        <v>174</v>
      </c>
      <c r="D54" s="20">
        <f t="shared" si="13"/>
        <v>195</v>
      </c>
      <c r="E54" s="13"/>
      <c r="F54" s="14"/>
      <c r="G54" s="10"/>
      <c r="H54" s="7"/>
      <c r="I54" s="7">
        <v>24</v>
      </c>
      <c r="J54" s="7"/>
      <c r="K54" s="7"/>
      <c r="L54" s="7"/>
      <c r="M54" s="11">
        <f>5+17</f>
        <v>22</v>
      </c>
      <c r="N54" s="11">
        <f>M54*I54</f>
        <v>528</v>
      </c>
    </row>
    <row r="55" spans="1:14" ht="27.75" x14ac:dyDescent="0.35">
      <c r="A55" s="5" t="s">
        <v>19</v>
      </c>
      <c r="B55" s="6" t="s">
        <v>13</v>
      </c>
      <c r="C55" s="20">
        <f t="shared" si="12"/>
        <v>196</v>
      </c>
      <c r="D55" s="20">
        <f t="shared" si="13"/>
        <v>199</v>
      </c>
      <c r="E55" s="13"/>
      <c r="F55" s="14"/>
      <c r="G55" s="10"/>
      <c r="H55" s="7"/>
      <c r="I55" s="7"/>
      <c r="J55" s="7">
        <v>24</v>
      </c>
      <c r="K55" s="7"/>
      <c r="L55" s="7"/>
      <c r="M55" s="11">
        <v>4</v>
      </c>
      <c r="N55" s="11">
        <f>M55*J55</f>
        <v>96</v>
      </c>
    </row>
    <row r="56" spans="1:14" ht="27.75" x14ac:dyDescent="0.35">
      <c r="A56" s="5" t="s">
        <v>19</v>
      </c>
      <c r="B56" s="6" t="s">
        <v>13</v>
      </c>
      <c r="C56" s="20">
        <f t="shared" si="12"/>
        <v>200</v>
      </c>
      <c r="D56" s="20">
        <f t="shared" si="13"/>
        <v>200</v>
      </c>
      <c r="E56" s="7"/>
      <c r="F56" s="10"/>
      <c r="G56" s="10"/>
      <c r="H56" s="7"/>
      <c r="I56" s="7"/>
      <c r="J56" s="7"/>
      <c r="K56" s="7"/>
      <c r="L56" s="7">
        <v>12</v>
      </c>
      <c r="M56" s="11">
        <v>1</v>
      </c>
      <c r="N56" s="15">
        <f>L56*M56</f>
        <v>12</v>
      </c>
    </row>
    <row r="57" spans="1:14" ht="27.75" x14ac:dyDescent="0.35">
      <c r="A57" s="5" t="s">
        <v>19</v>
      </c>
      <c r="B57" s="6" t="s">
        <v>13</v>
      </c>
      <c r="C57" s="7"/>
      <c r="D57" s="7"/>
      <c r="E57" s="7"/>
      <c r="F57" s="10"/>
      <c r="G57" s="10"/>
      <c r="H57" s="7"/>
      <c r="I57" s="7"/>
      <c r="J57" s="7"/>
      <c r="K57" s="7"/>
      <c r="L57" s="7"/>
      <c r="M57" s="11"/>
      <c r="N57" s="15">
        <f>L57*M57</f>
        <v>0</v>
      </c>
    </row>
    <row r="58" spans="1:14" ht="28.5" thickBot="1" x14ac:dyDescent="0.4">
      <c r="A58" s="5"/>
      <c r="B58" s="6"/>
      <c r="C58" s="7"/>
      <c r="D58" s="7"/>
      <c r="E58" s="7"/>
      <c r="F58" s="10"/>
      <c r="G58" s="10"/>
      <c r="H58" s="7"/>
      <c r="I58" s="7"/>
      <c r="J58" s="7"/>
      <c r="K58" s="7"/>
      <c r="L58" s="7"/>
      <c r="M58" s="11"/>
      <c r="N58" s="15"/>
    </row>
    <row r="59" spans="1:14" ht="27.75" thickBot="1" x14ac:dyDescent="0.4">
      <c r="A59" s="28" t="s">
        <v>14</v>
      </c>
      <c r="B59" s="29"/>
      <c r="C59" s="29"/>
      <c r="D59" s="30"/>
      <c r="E59" s="16">
        <f>M50*24</f>
        <v>48</v>
      </c>
      <c r="F59" s="16">
        <f>M51*24</f>
        <v>264</v>
      </c>
      <c r="G59" s="17">
        <f>M52*24</f>
        <v>432</v>
      </c>
      <c r="H59" s="16">
        <f>M53*24</f>
        <v>744</v>
      </c>
      <c r="I59" s="16">
        <f>M54*24</f>
        <v>528</v>
      </c>
      <c r="J59" s="16">
        <f>J55*M55</f>
        <v>96</v>
      </c>
      <c r="K59" s="16"/>
      <c r="L59" s="16">
        <f>M56*12</f>
        <v>12</v>
      </c>
      <c r="M59" s="18">
        <f t="shared" ref="M59" si="14">SUM(M50:M58)</f>
        <v>89</v>
      </c>
      <c r="N59" s="18">
        <v>2130</v>
      </c>
    </row>
    <row r="60" spans="1:14" ht="29.25" thickBot="1" x14ac:dyDescent="0.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</row>
    <row r="61" spans="1:14" ht="28.5" thickBot="1" x14ac:dyDescent="0.45">
      <c r="A61" s="23" t="s">
        <v>17</v>
      </c>
      <c r="B61" s="24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2">
        <f>M59+M46+M37+M23+M12</f>
        <v>200</v>
      </c>
      <c r="N61" s="22">
        <f t="shared" ref="N61" si="15">N59+N46+N37+N23+N12</f>
        <v>4770</v>
      </c>
    </row>
    <row r="62" spans="1:14" ht="28.5" x14ac:dyDescent="0.45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</sheetData>
  <mergeCells count="12">
    <mergeCell ref="A61:B61"/>
    <mergeCell ref="A1:M1"/>
    <mergeCell ref="C2:D2"/>
    <mergeCell ref="A12:D12"/>
    <mergeCell ref="C15:D15"/>
    <mergeCell ref="A23:D23"/>
    <mergeCell ref="C26:D26"/>
    <mergeCell ref="A37:D37"/>
    <mergeCell ref="C40:D40"/>
    <mergeCell ref="A46:D46"/>
    <mergeCell ref="C49:D49"/>
    <mergeCell ref="A59:D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DT1104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2023-09-06T16:13:21Z</dcterms:created>
  <dcterms:modified xsi:type="dcterms:W3CDTF">2026-02-24T09:57:28Z</dcterms:modified>
</cp:coreProperties>
</file>